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945" windowWidth="17415" windowHeight="10395" activeTab="1"/>
  </bookViews>
  <sheets>
    <sheet name="2018" sheetId="1" r:id="rId1"/>
    <sheet name="план 2019 г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2"/>
  <c r="D32"/>
  <c r="D31"/>
  <c r="D30"/>
  <c r="D29"/>
  <c r="C28"/>
  <c r="D28" s="1"/>
  <c r="D27"/>
  <c r="D26"/>
  <c r="C25"/>
  <c r="D25" s="1"/>
  <c r="D24"/>
  <c r="D23"/>
  <c r="C22"/>
  <c r="D22" s="1"/>
  <c r="D21"/>
  <c r="D20"/>
  <c r="C19"/>
  <c r="D19" s="1"/>
  <c r="D18"/>
  <c r="D17"/>
  <c r="D16"/>
  <c r="C15"/>
  <c r="D15" s="1"/>
  <c r="D14"/>
  <c r="C33" i="1"/>
  <c r="D33" s="1"/>
  <c r="D32"/>
  <c r="D31"/>
  <c r="D30"/>
  <c r="D29"/>
  <c r="E28"/>
  <c r="C28"/>
  <c r="D28" s="1"/>
  <c r="D27"/>
  <c r="D26"/>
  <c r="E25"/>
  <c r="C25"/>
  <c r="D25" s="1"/>
  <c r="D24"/>
  <c r="D23"/>
  <c r="E22"/>
  <c r="C21"/>
  <c r="D21" s="1"/>
  <c r="D20"/>
  <c r="E19"/>
  <c r="C19"/>
  <c r="D19" s="1"/>
  <c r="D18"/>
  <c r="D17"/>
  <c r="D16"/>
  <c r="E15"/>
  <c r="D15"/>
  <c r="D14"/>
  <c r="E13"/>
  <c r="D13"/>
  <c r="E12"/>
  <c r="D12"/>
  <c r="C12"/>
  <c r="C13" i="2" l="1"/>
  <c r="C22" i="1"/>
  <c r="D22" s="1"/>
  <c r="D13" i="2" l="1"/>
  <c r="D12" s="1"/>
  <c r="C12"/>
</calcChain>
</file>

<file path=xl/sharedStrings.xml><?xml version="1.0" encoding="utf-8"?>
<sst xmlns="http://schemas.openxmlformats.org/spreadsheetml/2006/main" count="109" uniqueCount="34">
  <si>
    <t>Основные показатели финансовой деятельности организации образования</t>
  </si>
  <si>
    <t>по состоянию на "31 " декября 2018 г.</t>
  </si>
  <si>
    <t>КГУ "Есенгельдинская средняя школа отдела образования 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</si>
  <si>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</si>
  <si>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</si>
  <si>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</si>
  <si>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</si>
  <si>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</si>
  <si>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</si>
  <si>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</si>
  <si>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</si>
  <si>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</si>
  <si>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</si>
  <si>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</si>
  <si>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</si>
  <si>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</si>
  <si>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</si>
  <si>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</si>
  <si>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</si>
  <si>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</si>
  <si>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</si>
  <si>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</si>
  <si>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</si>
  <si>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</si>
  <si>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</si>
  <si>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</si>
  <si>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</si>
  <si>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</si>
  <si>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</si>
  <si>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</si>
  <si>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</si>
  <si>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</si>
  <si>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2019 г.</t>
  </si>
  <si>
    <t>2019год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</si>
</sst>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5" sqref="A15"/>
    </sheetView>
  </sheetViews>
  <sheetFormatPr defaultRowHeight="15"/>
  <cols>
    <col min="1" max="1" width="65" customWidth="1"/>
    <col min="3" max="3" width="11.85546875" customWidth="1"/>
    <col min="4" max="4" width="12.5703125" customWidth="1"/>
    <col min="5" max="5" width="15.1406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81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11</v>
      </c>
      <c r="B11" s="15" t="s">
        <v>12</v>
      </c>
      <c r="C11" s="16">
        <v>131</v>
      </c>
      <c r="D11" s="16">
        <v>131</v>
      </c>
      <c r="E11" s="16">
        <v>131</v>
      </c>
    </row>
    <row r="12" spans="1:5" ht="25.5">
      <c r="A12" s="17" t="s">
        <v>13</v>
      </c>
      <c r="B12" s="15" t="s">
        <v>14</v>
      </c>
      <c r="C12" s="18">
        <f>(C13-C32)/C11</f>
        <v>442.75114503816798</v>
      </c>
      <c r="D12" s="18">
        <f t="shared" ref="D12:E12" si="0">(D13-D32)/D11</f>
        <v>442.75114503816798</v>
      </c>
      <c r="E12" s="18">
        <f t="shared" si="0"/>
        <v>578.82748091603059</v>
      </c>
    </row>
    <row r="13" spans="1:5" ht="25.5">
      <c r="A13" s="14" t="s">
        <v>15</v>
      </c>
      <c r="B13" s="15" t="s">
        <v>14</v>
      </c>
      <c r="C13" s="18">
        <v>58000.4</v>
      </c>
      <c r="D13" s="18">
        <f>C13</f>
        <v>58000.4</v>
      </c>
      <c r="E13" s="18">
        <f>E15+E29+E30+E31+E32+E33</f>
        <v>76022.400000000009</v>
      </c>
    </row>
    <row r="14" spans="1:5" ht="20.25">
      <c r="A14" s="19" t="s">
        <v>16</v>
      </c>
      <c r="B14" s="20"/>
      <c r="C14" s="18"/>
      <c r="D14" s="18">
        <f t="shared" ref="D14:D33" si="1">C14</f>
        <v>0</v>
      </c>
      <c r="E14" s="18"/>
    </row>
    <row r="15" spans="1:5" ht="25.5">
      <c r="A15" s="14" t="s">
        <v>17</v>
      </c>
      <c r="B15" s="15" t="s">
        <v>14</v>
      </c>
      <c r="C15" s="18">
        <v>41196.699999999997</v>
      </c>
      <c r="D15" s="18">
        <f t="shared" si="1"/>
        <v>41196.699999999997</v>
      </c>
      <c r="E15" s="18">
        <f>E17+E20+E23+E26</f>
        <v>41602.600000000006</v>
      </c>
    </row>
    <row r="16" spans="1:5" ht="20.25">
      <c r="A16" s="19" t="s">
        <v>18</v>
      </c>
      <c r="B16" s="20"/>
      <c r="C16" s="18"/>
      <c r="D16" s="18">
        <f t="shared" si="1"/>
        <v>0</v>
      </c>
      <c r="E16" s="18"/>
    </row>
    <row r="17" spans="1:5" ht="25.5">
      <c r="A17" s="21" t="s">
        <v>19</v>
      </c>
      <c r="B17" s="22" t="s">
        <v>14</v>
      </c>
      <c r="C17" s="23">
        <v>3158.3</v>
      </c>
      <c r="D17" s="18">
        <f t="shared" si="1"/>
        <v>3158.3</v>
      </c>
      <c r="E17" s="23">
        <v>3597.2</v>
      </c>
    </row>
    <row r="18" spans="1:5" ht="20.25">
      <c r="A18" s="24" t="s">
        <v>20</v>
      </c>
      <c r="B18" s="25" t="s">
        <v>21</v>
      </c>
      <c r="C18" s="23">
        <v>3</v>
      </c>
      <c r="D18" s="18">
        <f t="shared" si="1"/>
        <v>3</v>
      </c>
      <c r="E18" s="23">
        <v>3</v>
      </c>
    </row>
    <row r="19" spans="1:5" ht="20.25">
      <c r="A19" s="24" t="s">
        <v>22</v>
      </c>
      <c r="B19" s="22" t="s">
        <v>23</v>
      </c>
      <c r="C19" s="23">
        <f>C17/C18/12*1000+200</f>
        <v>87930.555555555547</v>
      </c>
      <c r="D19" s="18">
        <f t="shared" si="1"/>
        <v>87930.555555555547</v>
      </c>
      <c r="E19" s="23">
        <f>E17*1000/12/E18</f>
        <v>99922.222222222234</v>
      </c>
    </row>
    <row r="20" spans="1:5" ht="25.5">
      <c r="A20" s="21" t="s">
        <v>24</v>
      </c>
      <c r="B20" s="22" t="s">
        <v>14</v>
      </c>
      <c r="C20" s="23">
        <v>23499.200000000001</v>
      </c>
      <c r="D20" s="18">
        <f t="shared" si="1"/>
        <v>23499.200000000001</v>
      </c>
      <c r="E20" s="23">
        <v>26640.3</v>
      </c>
    </row>
    <row r="21" spans="1:5" ht="20.25">
      <c r="A21" s="24" t="s">
        <v>20</v>
      </c>
      <c r="B21" s="25" t="s">
        <v>21</v>
      </c>
      <c r="C21" s="23">
        <f>21.1-2</f>
        <v>19.100000000000001</v>
      </c>
      <c r="D21" s="18">
        <f t="shared" si="1"/>
        <v>19.100000000000001</v>
      </c>
      <c r="E21" s="23">
        <v>23.3</v>
      </c>
    </row>
    <row r="22" spans="1:5" ht="20.25">
      <c r="A22" s="17" t="s">
        <v>22</v>
      </c>
      <c r="B22" s="15" t="s">
        <v>23</v>
      </c>
      <c r="C22" s="23">
        <f>C20/12/C21*1000</f>
        <v>102527.05061082024</v>
      </c>
      <c r="D22" s="18">
        <f t="shared" si="1"/>
        <v>102527.05061082024</v>
      </c>
      <c r="E22" s="23">
        <f t="shared" ref="E22" si="2">E20/12/E21*1000</f>
        <v>95280.042918454943</v>
      </c>
    </row>
    <row r="23" spans="1:5" ht="360.75">
      <c r="A23" s="26" t="s">
        <v>25</v>
      </c>
      <c r="B23" s="15" t="s">
        <v>14</v>
      </c>
      <c r="C23" s="23">
        <v>656.5</v>
      </c>
      <c r="D23" s="18">
        <f t="shared" si="1"/>
        <v>656.5</v>
      </c>
      <c r="E23" s="23">
        <v>1587.4</v>
      </c>
    </row>
    <row r="24" spans="1:5" ht="20.25">
      <c r="A24" s="17" t="s">
        <v>20</v>
      </c>
      <c r="B24" s="27" t="s">
        <v>21</v>
      </c>
      <c r="C24" s="23">
        <v>1</v>
      </c>
      <c r="D24" s="18">
        <f t="shared" si="1"/>
        <v>1</v>
      </c>
      <c r="E24" s="23">
        <v>2</v>
      </c>
    </row>
    <row r="25" spans="1:5" ht="20.25">
      <c r="A25" s="17" t="s">
        <v>22</v>
      </c>
      <c r="B25" s="15" t="s">
        <v>23</v>
      </c>
      <c r="C25" s="23">
        <f>C23/C24/12*1000</f>
        <v>54708.333333333336</v>
      </c>
      <c r="D25" s="18">
        <f t="shared" si="1"/>
        <v>54708.333333333336</v>
      </c>
      <c r="E25" s="23">
        <f t="shared" ref="E25" si="3">E23/E24/12*1000</f>
        <v>66141.666666666672</v>
      </c>
    </row>
    <row r="26" spans="1:5" ht="25.5">
      <c r="A26" s="28" t="s">
        <v>26</v>
      </c>
      <c r="B26" s="15" t="s">
        <v>14</v>
      </c>
      <c r="C26" s="23">
        <v>9877.5</v>
      </c>
      <c r="D26" s="18">
        <f t="shared" si="1"/>
        <v>9877.5</v>
      </c>
      <c r="E26" s="23">
        <v>9777.7000000000007</v>
      </c>
    </row>
    <row r="27" spans="1:5" ht="20.25">
      <c r="A27" s="17" t="s">
        <v>20</v>
      </c>
      <c r="B27" s="27" t="s">
        <v>21</v>
      </c>
      <c r="C27" s="23">
        <v>15</v>
      </c>
      <c r="D27" s="18">
        <f t="shared" si="1"/>
        <v>15</v>
      </c>
      <c r="E27" s="23">
        <v>18.75</v>
      </c>
    </row>
    <row r="28" spans="1:5" ht="20.25">
      <c r="A28" s="17" t="s">
        <v>22</v>
      </c>
      <c r="B28" s="15" t="s">
        <v>23</v>
      </c>
      <c r="C28" s="23">
        <f>C26/12/C27*1000</f>
        <v>54875</v>
      </c>
      <c r="D28" s="18">
        <f t="shared" si="1"/>
        <v>54875</v>
      </c>
      <c r="E28" s="23">
        <f t="shared" ref="E28" si="4">E26/12/E27*1000</f>
        <v>43456.444444444453</v>
      </c>
    </row>
    <row r="29" spans="1:5" ht="25.5">
      <c r="A29" s="14" t="s">
        <v>27</v>
      </c>
      <c r="B29" s="15" t="s">
        <v>14</v>
      </c>
      <c r="C29" s="18">
        <v>4005.2</v>
      </c>
      <c r="D29" s="18">
        <f t="shared" si="1"/>
        <v>4005.2</v>
      </c>
      <c r="E29" s="18">
        <v>4805</v>
      </c>
    </row>
    <row r="30" spans="1:5" ht="295.5">
      <c r="A30" s="29" t="s">
        <v>28</v>
      </c>
      <c r="B30" s="15" t="s">
        <v>14</v>
      </c>
      <c r="C30" s="18">
        <v>2443.6999999999998</v>
      </c>
      <c r="D30" s="18">
        <f t="shared" si="1"/>
        <v>2443.6999999999998</v>
      </c>
      <c r="E30" s="18">
        <v>4058.8</v>
      </c>
    </row>
    <row r="31" spans="1:5" ht="222.75">
      <c r="A31" s="29" t="s">
        <v>29</v>
      </c>
      <c r="B31" s="15" t="s">
        <v>14</v>
      </c>
      <c r="C31" s="18">
        <v>0</v>
      </c>
      <c r="D31" s="18">
        <f t="shared" si="1"/>
        <v>0</v>
      </c>
      <c r="E31" s="18">
        <v>0</v>
      </c>
    </row>
    <row r="32" spans="1:5" ht="264">
      <c r="A32" s="29" t="s">
        <v>30</v>
      </c>
      <c r="B32" s="15" t="s">
        <v>14</v>
      </c>
      <c r="C32" s="18">
        <v>0</v>
      </c>
      <c r="D32" s="18">
        <f t="shared" si="1"/>
        <v>0</v>
      </c>
      <c r="E32" s="18">
        <v>196</v>
      </c>
    </row>
    <row r="33" spans="1:5" ht="259.5">
      <c r="A33" s="29" t="s">
        <v>31</v>
      </c>
      <c r="B33" s="15" t="s">
        <v>14</v>
      </c>
      <c r="C33" s="18">
        <f>669.7+13690.3</f>
        <v>14360</v>
      </c>
      <c r="D33" s="18">
        <f t="shared" si="1"/>
        <v>14360</v>
      </c>
      <c r="E33" s="18">
        <v>25360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topLeftCell="A25" workbookViewId="0">
      <selection activeCell="F11" sqref="F11"/>
    </sheetView>
  </sheetViews>
  <sheetFormatPr defaultRowHeight="15"/>
  <cols>
    <col min="1" max="1" width="73.5703125" customWidth="1"/>
    <col min="3" max="3" width="12.85546875" customWidth="1"/>
    <col min="4" max="4" width="12.42578125" customWidth="1"/>
  </cols>
  <sheetData>
    <row r="1" spans="1:4" ht="20.25">
      <c r="A1" s="1" t="s">
        <v>0</v>
      </c>
      <c r="B1" s="1"/>
      <c r="C1" s="1"/>
      <c r="D1" s="1"/>
    </row>
    <row r="2" spans="1:4" ht="20.25">
      <c r="A2" s="1" t="s">
        <v>32</v>
      </c>
      <c r="B2" s="1"/>
      <c r="C2" s="1"/>
      <c r="D2" s="1"/>
    </row>
    <row r="3" spans="1:4" ht="20.25">
      <c r="A3" s="2"/>
      <c r="B3" s="3"/>
      <c r="C3" s="4"/>
      <c r="D3" s="4"/>
    </row>
    <row r="4" spans="1:4" ht="20.25">
      <c r="A4" s="5" t="s">
        <v>2</v>
      </c>
      <c r="B4" s="5"/>
      <c r="C4" s="5"/>
      <c r="D4" s="5"/>
    </row>
    <row r="5" spans="1:4">
      <c r="A5" s="6" t="s">
        <v>3</v>
      </c>
      <c r="B5" s="6"/>
      <c r="C5" s="6"/>
      <c r="D5" s="6"/>
    </row>
    <row r="6" spans="1:4" ht="20.25">
      <c r="A6" s="7"/>
      <c r="B6" s="3"/>
      <c r="C6" s="4"/>
      <c r="D6" s="4"/>
    </row>
    <row r="7" spans="1:4" ht="20.25">
      <c r="A7" s="8" t="s">
        <v>4</v>
      </c>
      <c r="B7" s="3"/>
      <c r="C7" s="4"/>
      <c r="D7" s="4"/>
    </row>
    <row r="8" spans="1:4" ht="20.25">
      <c r="A8" s="2"/>
      <c r="B8" s="3"/>
      <c r="C8" s="4"/>
      <c r="D8" s="4"/>
    </row>
    <row r="9" spans="1:4" ht="20.25" customHeight="1">
      <c r="A9" s="9" t="s">
        <v>5</v>
      </c>
      <c r="B9" s="10" t="s">
        <v>6</v>
      </c>
      <c r="C9" s="30" t="s">
        <v>33</v>
      </c>
      <c r="D9" s="30"/>
    </row>
    <row r="10" spans="1:4" ht="40.5">
      <c r="A10" s="9"/>
      <c r="B10" s="10"/>
      <c r="C10" s="12" t="s">
        <v>8</v>
      </c>
      <c r="D10" s="12" t="s">
        <v>9</v>
      </c>
    </row>
    <row r="11" spans="1:4" ht="20.25">
      <c r="A11" s="14" t="s">
        <v>11</v>
      </c>
      <c r="B11" s="15" t="s">
        <v>12</v>
      </c>
      <c r="C11" s="16">
        <v>131</v>
      </c>
      <c r="D11" s="16">
        <v>131</v>
      </c>
    </row>
    <row r="12" spans="1:4" ht="25.5">
      <c r="A12" s="17" t="s">
        <v>13</v>
      </c>
      <c r="B12" s="15" t="s">
        <v>14</v>
      </c>
      <c r="C12" s="18">
        <f>(C13-C32)/C11</f>
        <v>578.82748091603059</v>
      </c>
      <c r="D12" s="18">
        <f t="shared" ref="D12" si="0">(D13-D32)/D11</f>
        <v>578.82748091603059</v>
      </c>
    </row>
    <row r="13" spans="1:4" ht="25.5">
      <c r="A13" s="14" t="s">
        <v>15</v>
      </c>
      <c r="B13" s="15" t="s">
        <v>14</v>
      </c>
      <c r="C13" s="18">
        <f>C15+C29+C30+C31+C32+C33</f>
        <v>76022.400000000009</v>
      </c>
      <c r="D13" s="18">
        <f>C13</f>
        <v>76022.400000000009</v>
      </c>
    </row>
    <row r="14" spans="1:4" ht="20.25">
      <c r="A14" s="19" t="s">
        <v>16</v>
      </c>
      <c r="B14" s="20"/>
      <c r="C14" s="18"/>
      <c r="D14" s="18">
        <f t="shared" ref="D14:D33" si="1">C14</f>
        <v>0</v>
      </c>
    </row>
    <row r="15" spans="1:4" ht="25.5">
      <c r="A15" s="14" t="s">
        <v>17</v>
      </c>
      <c r="B15" s="15" t="s">
        <v>14</v>
      </c>
      <c r="C15" s="18">
        <f>C17+C20+C23+C26</f>
        <v>41602.600000000006</v>
      </c>
      <c r="D15" s="18">
        <f t="shared" si="1"/>
        <v>41602.600000000006</v>
      </c>
    </row>
    <row r="16" spans="1:4" ht="20.25">
      <c r="A16" s="19" t="s">
        <v>18</v>
      </c>
      <c r="B16" s="20"/>
      <c r="C16" s="18"/>
      <c r="D16" s="18">
        <f t="shared" si="1"/>
        <v>0</v>
      </c>
    </row>
    <row r="17" spans="1:4" ht="25.5">
      <c r="A17" s="21" t="s">
        <v>19</v>
      </c>
      <c r="B17" s="22" t="s">
        <v>14</v>
      </c>
      <c r="C17" s="23">
        <v>3597.2</v>
      </c>
      <c r="D17" s="18">
        <f t="shared" si="1"/>
        <v>3597.2</v>
      </c>
    </row>
    <row r="18" spans="1:4" ht="20.25">
      <c r="A18" s="24" t="s">
        <v>20</v>
      </c>
      <c r="B18" s="25" t="s">
        <v>21</v>
      </c>
      <c r="C18" s="23">
        <v>3</v>
      </c>
      <c r="D18" s="18">
        <f t="shared" si="1"/>
        <v>3</v>
      </c>
    </row>
    <row r="19" spans="1:4" ht="20.25">
      <c r="A19" s="24" t="s">
        <v>22</v>
      </c>
      <c r="B19" s="22" t="s">
        <v>23</v>
      </c>
      <c r="C19" s="23">
        <f>C17/C18/12*1000+200</f>
        <v>100122.22222222222</v>
      </c>
      <c r="D19" s="18">
        <f t="shared" si="1"/>
        <v>100122.22222222222</v>
      </c>
    </row>
    <row r="20" spans="1:4" ht="25.5">
      <c r="A20" s="21" t="s">
        <v>24</v>
      </c>
      <c r="B20" s="22" t="s">
        <v>14</v>
      </c>
      <c r="C20" s="23">
        <v>26640.3</v>
      </c>
      <c r="D20" s="18">
        <f t="shared" si="1"/>
        <v>26640.3</v>
      </c>
    </row>
    <row r="21" spans="1:4" ht="20.25">
      <c r="A21" s="24" t="s">
        <v>20</v>
      </c>
      <c r="B21" s="25" t="s">
        <v>21</v>
      </c>
      <c r="C21" s="23">
        <v>23.3</v>
      </c>
      <c r="D21" s="18">
        <f t="shared" si="1"/>
        <v>23.3</v>
      </c>
    </row>
    <row r="22" spans="1:4" ht="20.25">
      <c r="A22" s="17" t="s">
        <v>22</v>
      </c>
      <c r="B22" s="15" t="s">
        <v>23</v>
      </c>
      <c r="C22" s="23">
        <f>C20/12/C21*1000</f>
        <v>95280.042918454943</v>
      </c>
      <c r="D22" s="18">
        <f t="shared" si="1"/>
        <v>95280.042918454943</v>
      </c>
    </row>
    <row r="23" spans="1:4" ht="63" customHeight="1">
      <c r="A23" s="26" t="s">
        <v>25</v>
      </c>
      <c r="B23" s="15" t="s">
        <v>14</v>
      </c>
      <c r="C23" s="23">
        <v>1587.4</v>
      </c>
      <c r="D23" s="18">
        <f t="shared" si="1"/>
        <v>1587.4</v>
      </c>
    </row>
    <row r="24" spans="1:4" ht="20.25">
      <c r="A24" s="17" t="s">
        <v>20</v>
      </c>
      <c r="B24" s="27" t="s">
        <v>21</v>
      </c>
      <c r="C24" s="23">
        <v>2</v>
      </c>
      <c r="D24" s="18">
        <f t="shared" si="1"/>
        <v>2</v>
      </c>
    </row>
    <row r="25" spans="1:4" ht="20.25">
      <c r="A25" s="17" t="s">
        <v>22</v>
      </c>
      <c r="B25" s="15" t="s">
        <v>23</v>
      </c>
      <c r="C25" s="23">
        <f>C23/C24/12*1000</f>
        <v>66141.666666666672</v>
      </c>
      <c r="D25" s="18">
        <f t="shared" si="1"/>
        <v>66141.666666666672</v>
      </c>
    </row>
    <row r="26" spans="1:4" ht="25.5">
      <c r="A26" s="28" t="s">
        <v>26</v>
      </c>
      <c r="B26" s="15" t="s">
        <v>14</v>
      </c>
      <c r="C26" s="23">
        <v>9777.7000000000007</v>
      </c>
      <c r="D26" s="18">
        <f t="shared" si="1"/>
        <v>9777.7000000000007</v>
      </c>
    </row>
    <row r="27" spans="1:4" ht="20.25">
      <c r="A27" s="17" t="s">
        <v>20</v>
      </c>
      <c r="B27" s="27" t="s">
        <v>21</v>
      </c>
      <c r="C27" s="23">
        <v>15</v>
      </c>
      <c r="D27" s="18">
        <f t="shared" si="1"/>
        <v>15</v>
      </c>
    </row>
    <row r="28" spans="1:4" ht="20.25">
      <c r="A28" s="17" t="s">
        <v>22</v>
      </c>
      <c r="B28" s="15" t="s">
        <v>23</v>
      </c>
      <c r="C28" s="23">
        <f>C26/12/C27*1000</f>
        <v>54320.555555555555</v>
      </c>
      <c r="D28" s="18">
        <f t="shared" si="1"/>
        <v>54320.555555555555</v>
      </c>
    </row>
    <row r="29" spans="1:4" ht="25.5">
      <c r="A29" s="14" t="s">
        <v>27</v>
      </c>
      <c r="B29" s="15" t="s">
        <v>14</v>
      </c>
      <c r="C29" s="18">
        <v>4805</v>
      </c>
      <c r="D29" s="18">
        <f t="shared" si="1"/>
        <v>4805</v>
      </c>
    </row>
    <row r="30" spans="1:4" ht="47.25" customHeight="1">
      <c r="A30" s="29" t="s">
        <v>28</v>
      </c>
      <c r="B30" s="15" t="s">
        <v>14</v>
      </c>
      <c r="C30" s="18">
        <v>4058.8</v>
      </c>
      <c r="D30" s="18">
        <f t="shared" si="1"/>
        <v>4058.8</v>
      </c>
    </row>
    <row r="31" spans="1:4" ht="50.25" customHeight="1">
      <c r="A31" s="29" t="s">
        <v>29</v>
      </c>
      <c r="B31" s="15" t="s">
        <v>14</v>
      </c>
      <c r="C31" s="18">
        <v>0</v>
      </c>
      <c r="D31" s="18">
        <f t="shared" si="1"/>
        <v>0</v>
      </c>
    </row>
    <row r="32" spans="1:4" ht="43.5" customHeight="1">
      <c r="A32" s="29" t="s">
        <v>30</v>
      </c>
      <c r="B32" s="15" t="s">
        <v>14</v>
      </c>
      <c r="C32" s="18">
        <v>196</v>
      </c>
      <c r="D32" s="18">
        <f t="shared" si="1"/>
        <v>196</v>
      </c>
    </row>
    <row r="33" spans="1:4" ht="56.25" customHeight="1">
      <c r="A33" s="29" t="s">
        <v>31</v>
      </c>
      <c r="B33" s="15" t="s">
        <v>14</v>
      </c>
      <c r="C33" s="18">
        <v>25360</v>
      </c>
      <c r="D33" s="18">
        <f t="shared" si="1"/>
        <v>25360</v>
      </c>
    </row>
  </sheetData>
  <mergeCells count="7">
    <mergeCell ref="A5:D5"/>
    <mergeCell ref="C9:D9"/>
    <mergeCell ref="A9:A10"/>
    <mergeCell ref="B9:B10"/>
    <mergeCell ref="A1:D1"/>
    <mergeCell ref="A2:D2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план 2019 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2019-04-05T13:02:35Z</dcterms:created>
  <dcterms:modified xsi:type="dcterms:W3CDTF">2019-04-05T13:14:14Z</dcterms:modified>
</cp:coreProperties>
</file>